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35-本地区一般收入 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Titles" localSheetId="0">'35-本地区一般收入 '!$1:$3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<sst xmlns="http://schemas.openxmlformats.org/spreadsheetml/2006/main" count="36" uniqueCount="36">
  <si>
    <t>2020年贡井区地方一般公共预算收入决算表</t>
  </si>
  <si>
    <t>单位：万元</t>
  </si>
  <si>
    <t>预算科目</t>
  </si>
  <si>
    <t>年初预算数</t>
  </si>
  <si>
    <t>调整预算数</t>
  </si>
  <si>
    <t>决算数</t>
  </si>
  <si>
    <t>上年数</t>
  </si>
  <si>
    <t>累计占预算%</t>
  </si>
  <si>
    <t>为上年决算%</t>
  </si>
  <si>
    <t>税收收入小计</t>
  </si>
  <si>
    <t>一、增值税</t>
  </si>
  <si>
    <t>二、营业税</t>
  </si>
  <si>
    <t>三、企业所得税</t>
  </si>
  <si>
    <t>四、企业所得税退税</t>
  </si>
  <si>
    <t>五、个人所得税</t>
  </si>
  <si>
    <t>六、资源税</t>
  </si>
  <si>
    <t>七、城市维护建设税</t>
  </si>
  <si>
    <t>八、房产税</t>
  </si>
  <si>
    <t>九、印花税</t>
  </si>
  <si>
    <t>十、城镇土地使用税</t>
  </si>
  <si>
    <t>十一、土地增值税</t>
  </si>
  <si>
    <t>十二、车船税</t>
  </si>
  <si>
    <t>十三、耕地占用税</t>
  </si>
  <si>
    <t>十四、契税</t>
  </si>
  <si>
    <t>十五、烟叶税</t>
  </si>
  <si>
    <t>十六、环境保护税</t>
  </si>
  <si>
    <t>十七、其他税收收入</t>
  </si>
  <si>
    <t>非税收入小计</t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</si>
  <si>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</si>
  <si>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</si>
  <si>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</si>
  <si>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</si>
  <si>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</si>
  <si>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二十二、政府住房基金收入</t>
  </si>
  <si>
    <t>二十三、其他收入</t>
  </si>
  <si>
    <t>一般公共预算收入合计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</si>
</sst>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_ "/>
    <numFmt numFmtId="177" formatCode="0_ "/>
    <numFmt numFmtId="178" formatCode="0.00_ "/>
  </numFmts>
  <fonts count="32"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sz val="18"/>
      <color indexed="8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20"/>
      <name val="宋体"/>
      <charset val="134"/>
    </font>
    <font>
      <sz val="20"/>
      <color indexed="8"/>
      <name val="宋体"/>
      <charset val="134"/>
    </font>
    <font>
      <sz val="20"/>
      <color rgb="FFFF000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17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26" borderId="8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31" fillId="11" borderId="6" applyNumberFormat="0" applyAlignment="0" applyProtection="0">
      <alignment vertical="center"/>
    </xf>
    <xf numFmtId="0" fontId="25" fillId="25" borderId="7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0" borderId="0" applyProtection="0"/>
  </cellStyleXfs>
  <cellXfs count="27">
    <xf numFmtId="0" fontId="0" fillId="0" borderId="0" xfId="0">
      <alignment vertical="center"/>
    </xf>
    <xf numFmtId="178" fontId="0" fillId="0" borderId="0" xfId="0" applyNumberFormat="1" applyFo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78" fontId="4" fillId="0" borderId="0" xfId="0" applyNumberFormat="1" applyFont="1">
      <alignment vertical="center"/>
    </xf>
    <xf numFmtId="0" fontId="5" fillId="0" borderId="1" xfId="49" applyFont="1" applyFill="1" applyBorder="1" applyAlignment="1">
      <alignment vertical="center"/>
    </xf>
    <xf numFmtId="178" fontId="5" fillId="0" borderId="1" xfId="49" applyNumberFormat="1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177" fontId="5" fillId="0" borderId="1" xfId="49" applyNumberFormat="1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vertical="center"/>
    </xf>
    <xf numFmtId="176" fontId="6" fillId="0" borderId="1" xfId="49" applyNumberFormat="1" applyFont="1" applyFill="1" applyBorder="1" applyAlignment="1">
      <alignment vertical="center"/>
    </xf>
    <xf numFmtId="178" fontId="6" fillId="0" borderId="1" xfId="49" applyNumberFormat="1" applyFont="1" applyFill="1" applyBorder="1" applyAlignment="1">
      <alignment vertical="center"/>
    </xf>
    <xf numFmtId="0" fontId="7" fillId="0" borderId="1" xfId="49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77" fontId="9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/>
    </xf>
    <xf numFmtId="177" fontId="10" fillId="0" borderId="1" xfId="0" applyNumberFormat="1" applyFont="1" applyFill="1" applyBorder="1" applyAlignment="1">
      <alignment vertical="center"/>
    </xf>
    <xf numFmtId="177" fontId="10" fillId="0" borderId="1" xfId="0" applyNumberFormat="1" applyFont="1" applyFill="1" applyBorder="1" applyAlignment="1">
      <alignment horizontal="right" vertical="center" wrapText="1"/>
    </xf>
    <xf numFmtId="49" fontId="6" fillId="0" borderId="1" xfId="49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0704(第一稿）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0.6"/>
    <pageSetUpPr fitToPage="1"/>
  </sheetPr>
  <dimension ref="A1:G30"/>
  <sheetViews>
    <sheetView showZeros="0" tabSelected="1" zoomScale="85" zoomScaleNormal="85" workbookViewId="0">
      <pane xSplit="1" ySplit="3" topLeftCell="B21" activePane="bottomRight" state="frozen"/>
      <selection/>
      <selection pane="topRight"/>
      <selection pane="bottomLeft"/>
      <selection pane="bottomRight" activeCell="F30" sqref="F30"/>
    </sheetView>
  </sheetViews>
  <sheetFormatPr defaultColWidth="9" defaultRowHeight="19.5" customHeight="1" outlineLevelCol="6"/>
  <cols>
    <col min="1" max="1" width="45.375" customWidth="1"/>
    <col min="2" max="2" width="18.125" customWidth="1"/>
    <col min="3" max="3" width="19.5" customWidth="1"/>
    <col min="4" max="4" width="16.875" customWidth="1"/>
    <col min="5" max="5" width="18.525" hidden="1" customWidth="1"/>
    <col min="6" max="6" width="22.1416666666667" customWidth="1"/>
    <col min="7" max="7" width="21.025" style="1" customWidth="1"/>
    <col min="9" max="9" width="12.625"/>
  </cols>
  <sheetData>
    <row r="1" ht="49.5" customHeight="1" spans="1:6">
      <c r="A1" s="2" t="s">
        <v>0</v>
      </c>
      <c r="B1" s="2"/>
      <c r="C1" s="2"/>
      <c r="D1" s="2"/>
      <c r="E1" s="2"/>
      <c r="F1" s="2"/>
    </row>
    <row r="2" ht="41.25" customHeight="1" spans="1:7">
      <c r="A2" s="3"/>
      <c r="B2" s="3"/>
      <c r="C2" s="3"/>
      <c r="D2" s="4"/>
      <c r="F2" s="5"/>
      <c r="G2" s="6" t="s">
        <v>1</v>
      </c>
    </row>
    <row r="3" ht="38.45" customHeight="1" spans="1:7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</row>
    <row r="4" ht="38.45" customHeight="1" spans="1:7">
      <c r="A4" s="9" t="s">
        <v>9</v>
      </c>
      <c r="B4" s="10">
        <f>SUM(B5:B21)</f>
        <v>17741</v>
      </c>
      <c r="C4" s="10">
        <f>SUM(C5:C21)</f>
        <v>17741</v>
      </c>
      <c r="D4" s="10">
        <f>SUM(D5:D21)</f>
        <v>13538</v>
      </c>
      <c r="E4" s="11">
        <v>18386</v>
      </c>
      <c r="F4" s="12">
        <f t="shared" ref="F4:F7" si="0">D4/B4*100</f>
        <v>76.3091144805817</v>
      </c>
      <c r="G4" s="13">
        <f t="shared" ref="G4:G7" si="1">(D4/E4-1)*100</f>
        <v>-26.3678886108996</v>
      </c>
    </row>
    <row r="5" ht="38.45" customHeight="1" spans="1:7">
      <c r="A5" s="9" t="s">
        <v>10</v>
      </c>
      <c r="B5" s="14">
        <v>5821</v>
      </c>
      <c r="C5" s="14">
        <v>5821</v>
      </c>
      <c r="D5" s="15">
        <v>5170</v>
      </c>
      <c r="E5" s="16">
        <v>5070</v>
      </c>
      <c r="F5" s="12">
        <f t="shared" si="0"/>
        <v>88.8163545782512</v>
      </c>
      <c r="G5" s="13">
        <f t="shared" si="1"/>
        <v>1.97238658777121</v>
      </c>
    </row>
    <row r="6" ht="38.45" customHeight="1" spans="1:7">
      <c r="A6" s="9" t="s">
        <v>11</v>
      </c>
      <c r="B6" s="14">
        <v>0</v>
      </c>
      <c r="C6" s="14">
        <v>0</v>
      </c>
      <c r="D6" s="15">
        <v>0</v>
      </c>
      <c r="E6" s="16">
        <v>10</v>
      </c>
      <c r="F6" s="12"/>
      <c r="G6" s="13"/>
    </row>
    <row r="7" ht="38.45" customHeight="1" spans="1:7">
      <c r="A7" s="9" t="s">
        <v>12</v>
      </c>
      <c r="B7" s="14">
        <v>1102</v>
      </c>
      <c r="C7" s="14">
        <v>1102</v>
      </c>
      <c r="D7" s="15">
        <v>652</v>
      </c>
      <c r="E7" s="16">
        <v>884</v>
      </c>
      <c r="F7" s="12">
        <f t="shared" si="0"/>
        <v>59.1651542649728</v>
      </c>
      <c r="G7" s="13">
        <f t="shared" si="1"/>
        <v>-26.2443438914027</v>
      </c>
    </row>
    <row r="8" ht="38.45" customHeight="1" spans="1:7">
      <c r="A8" s="9" t="s">
        <v>13</v>
      </c>
      <c r="B8" s="14"/>
      <c r="C8" s="14"/>
      <c r="D8" s="15"/>
      <c r="E8" s="16"/>
      <c r="F8" s="12"/>
      <c r="G8" s="13"/>
    </row>
    <row r="9" ht="38.45" customHeight="1" spans="1:7">
      <c r="A9" s="9" t="s">
        <v>14</v>
      </c>
      <c r="B9" s="14">
        <v>406</v>
      </c>
      <c r="C9" s="14">
        <v>406</v>
      </c>
      <c r="D9" s="15">
        <v>372</v>
      </c>
      <c r="E9" s="16">
        <v>515</v>
      </c>
      <c r="F9" s="12">
        <f t="shared" ref="F9:F18" si="2">D9/B9*100</f>
        <v>91.6256157635468</v>
      </c>
      <c r="G9" s="13">
        <f t="shared" ref="G9:G18" si="3">(D9/E9-1)*100</f>
        <v>-27.7669902912621</v>
      </c>
    </row>
    <row r="10" ht="38.45" customHeight="1" spans="1:7">
      <c r="A10" s="9" t="s">
        <v>15</v>
      </c>
      <c r="B10" s="14">
        <v>88</v>
      </c>
      <c r="C10" s="14">
        <v>88</v>
      </c>
      <c r="D10" s="15">
        <v>126</v>
      </c>
      <c r="E10" s="16">
        <v>55</v>
      </c>
      <c r="F10" s="12">
        <f t="shared" si="2"/>
        <v>143.181818181818</v>
      </c>
      <c r="G10" s="13">
        <f t="shared" si="3"/>
        <v>129.090909090909</v>
      </c>
    </row>
    <row r="11" ht="38.45" customHeight="1" spans="1:7">
      <c r="A11" s="9" t="s">
        <v>16</v>
      </c>
      <c r="B11" s="14">
        <v>1234</v>
      </c>
      <c r="C11" s="14">
        <v>1234</v>
      </c>
      <c r="D11" s="15">
        <v>1166</v>
      </c>
      <c r="E11" s="16">
        <v>1030</v>
      </c>
      <c r="F11" s="12">
        <f t="shared" si="2"/>
        <v>94.4894651539708</v>
      </c>
      <c r="G11" s="13">
        <f t="shared" si="3"/>
        <v>13.2038834951456</v>
      </c>
    </row>
    <row r="12" ht="38.45" customHeight="1" spans="1:7">
      <c r="A12" s="9" t="s">
        <v>17</v>
      </c>
      <c r="B12" s="14">
        <v>569</v>
      </c>
      <c r="C12" s="14">
        <v>569</v>
      </c>
      <c r="D12" s="15">
        <v>411</v>
      </c>
      <c r="E12" s="16">
        <v>376</v>
      </c>
      <c r="F12" s="12">
        <f t="shared" si="2"/>
        <v>72.231985940246</v>
      </c>
      <c r="G12" s="13">
        <f t="shared" si="3"/>
        <v>9.30851063829787</v>
      </c>
    </row>
    <row r="13" ht="38.45" customHeight="1" spans="1:7">
      <c r="A13" s="9" t="s">
        <v>18</v>
      </c>
      <c r="B13" s="14">
        <v>378</v>
      </c>
      <c r="C13" s="14">
        <v>378</v>
      </c>
      <c r="D13" s="15">
        <v>361</v>
      </c>
      <c r="E13" s="16">
        <v>762</v>
      </c>
      <c r="F13" s="12">
        <f t="shared" si="2"/>
        <v>95.5026455026455</v>
      </c>
      <c r="G13" s="13">
        <f t="shared" si="3"/>
        <v>-52.6246719160105</v>
      </c>
    </row>
    <row r="14" ht="38.45" customHeight="1" spans="1:7">
      <c r="A14" s="9" t="s">
        <v>19</v>
      </c>
      <c r="B14" s="14">
        <v>627</v>
      </c>
      <c r="C14" s="14">
        <v>627</v>
      </c>
      <c r="D14" s="15">
        <v>562</v>
      </c>
      <c r="E14" s="16">
        <v>360</v>
      </c>
      <c r="F14" s="12">
        <f t="shared" si="2"/>
        <v>89.6331738437002</v>
      </c>
      <c r="G14" s="13">
        <f t="shared" si="3"/>
        <v>56.1111111111111</v>
      </c>
    </row>
    <row r="15" ht="38.45" customHeight="1" spans="1:7">
      <c r="A15" s="9" t="s">
        <v>20</v>
      </c>
      <c r="B15" s="14">
        <v>2659</v>
      </c>
      <c r="C15" s="14">
        <v>2659</v>
      </c>
      <c r="D15" s="15">
        <v>1952</v>
      </c>
      <c r="E15" s="16">
        <v>1103</v>
      </c>
      <c r="F15" s="12">
        <f t="shared" si="2"/>
        <v>73.4110567882663</v>
      </c>
      <c r="G15" s="13">
        <f t="shared" si="3"/>
        <v>76.9718948322756</v>
      </c>
    </row>
    <row r="16" ht="38.45" customHeight="1" spans="1:7">
      <c r="A16" s="9" t="s">
        <v>21</v>
      </c>
      <c r="B16" s="14">
        <v>195</v>
      </c>
      <c r="C16" s="14">
        <v>195</v>
      </c>
      <c r="D16" s="15">
        <v>184</v>
      </c>
      <c r="E16" s="16">
        <v>189</v>
      </c>
      <c r="F16" s="12">
        <f t="shared" si="2"/>
        <v>94.3589743589744</v>
      </c>
      <c r="G16" s="13">
        <f t="shared" si="3"/>
        <v>-2.64550264550265</v>
      </c>
    </row>
    <row r="17" ht="38.45" customHeight="1" spans="1:7">
      <c r="A17" s="9" t="s">
        <v>22</v>
      </c>
      <c r="B17" s="14">
        <v>2106</v>
      </c>
      <c r="C17" s="14">
        <v>2106</v>
      </c>
      <c r="D17" s="15">
        <v>446</v>
      </c>
      <c r="E17" s="16">
        <v>3819</v>
      </c>
      <c r="F17" s="12">
        <f t="shared" si="2"/>
        <v>21.1775878442545</v>
      </c>
      <c r="G17" s="13">
        <f t="shared" si="3"/>
        <v>-88.3215501440168</v>
      </c>
    </row>
    <row r="18" ht="38.45" customHeight="1" spans="1:7">
      <c r="A18" s="9" t="s">
        <v>23</v>
      </c>
      <c r="B18" s="14">
        <v>2532</v>
      </c>
      <c r="C18" s="14">
        <v>2532</v>
      </c>
      <c r="D18" s="15">
        <v>2108</v>
      </c>
      <c r="E18" s="16">
        <v>4197</v>
      </c>
      <c r="F18" s="12">
        <f t="shared" si="2"/>
        <v>83.2543443917852</v>
      </c>
      <c r="G18" s="13">
        <f t="shared" si="3"/>
        <v>-49.7736478436979</v>
      </c>
    </row>
    <row r="19" ht="38.45" customHeight="1" spans="1:7">
      <c r="A19" s="9" t="s">
        <v>24</v>
      </c>
      <c r="B19" s="14"/>
      <c r="C19" s="14"/>
      <c r="D19" s="15"/>
      <c r="E19" s="17"/>
      <c r="F19" s="12"/>
      <c r="G19" s="13"/>
    </row>
    <row r="20" ht="38.45" customHeight="1" spans="1:7">
      <c r="A20" s="9" t="s">
        <v>25</v>
      </c>
      <c r="B20" s="14">
        <v>21</v>
      </c>
      <c r="C20" s="14">
        <v>21</v>
      </c>
      <c r="D20" s="18">
        <v>20</v>
      </c>
      <c r="E20" s="17">
        <v>16</v>
      </c>
      <c r="F20" s="12">
        <f t="shared" ref="F20:F25" si="4">D20/B20*100</f>
        <v>95.2380952380952</v>
      </c>
      <c r="G20" s="13">
        <f t="shared" ref="G20:G25" si="5">(D20/E20-1)*100</f>
        <v>25</v>
      </c>
    </row>
    <row r="21" ht="38.45" customHeight="1" spans="1:7">
      <c r="A21" s="9" t="s">
        <v>26</v>
      </c>
      <c r="B21" s="14">
        <v>3</v>
      </c>
      <c r="C21" s="14">
        <v>3</v>
      </c>
      <c r="D21" s="18">
        <v>8</v>
      </c>
      <c r="E21" s="16"/>
      <c r="F21" s="12"/>
      <c r="G21" s="13"/>
    </row>
    <row r="22" ht="38.45" customHeight="1" spans="1:7">
      <c r="A22" s="19" t="s">
        <v>27</v>
      </c>
      <c r="B22" s="20">
        <f>SUM(B23:B29)</f>
        <v>7032</v>
      </c>
      <c r="C22" s="20">
        <f>SUM(C23:C29)</f>
        <v>7032</v>
      </c>
      <c r="D22" s="20">
        <f>SUM(D23:D29)</f>
        <v>13441</v>
      </c>
      <c r="E22" s="21">
        <v>4546</v>
      </c>
      <c r="F22" s="12">
        <f t="shared" si="4"/>
        <v>191.140500568828</v>
      </c>
      <c r="G22" s="13">
        <f t="shared" si="5"/>
        <v>195.666520017598</v>
      </c>
    </row>
    <row r="23" ht="38.45" customHeight="1" spans="1:7">
      <c r="A23" s="9" t="s">
        <v>28</v>
      </c>
      <c r="B23" s="14">
        <v>1428</v>
      </c>
      <c r="C23" s="14">
        <v>1428</v>
      </c>
      <c r="D23" s="15">
        <v>1307</v>
      </c>
      <c r="E23" s="16">
        <v>1194</v>
      </c>
      <c r="F23" s="12">
        <f t="shared" si="4"/>
        <v>91.5266106442577</v>
      </c>
      <c r="G23" s="13">
        <f t="shared" si="5"/>
        <v>9.46398659966499</v>
      </c>
    </row>
    <row r="24" ht="38.45" customHeight="1" spans="1:7">
      <c r="A24" s="9" t="s">
        <v>29</v>
      </c>
      <c r="B24" s="14">
        <v>822</v>
      </c>
      <c r="C24" s="14">
        <v>822</v>
      </c>
      <c r="D24" s="15">
        <v>1306</v>
      </c>
      <c r="E24" s="16">
        <v>1185</v>
      </c>
      <c r="F24" s="12">
        <f t="shared" si="4"/>
        <v>158.880778588808</v>
      </c>
      <c r="G24" s="13">
        <f t="shared" si="5"/>
        <v>10.210970464135</v>
      </c>
    </row>
    <row r="25" ht="38.45" customHeight="1" spans="1:7">
      <c r="A25" s="9" t="s">
        <v>30</v>
      </c>
      <c r="B25" s="14">
        <v>689</v>
      </c>
      <c r="C25" s="14">
        <v>689</v>
      </c>
      <c r="D25" s="15">
        <v>1252</v>
      </c>
      <c r="E25" s="16">
        <v>505</v>
      </c>
      <c r="F25" s="12">
        <f t="shared" si="4"/>
        <v>181.712626995646</v>
      </c>
      <c r="G25" s="13">
        <f t="shared" si="5"/>
        <v>147.920792079208</v>
      </c>
    </row>
    <row r="26" ht="38.45" customHeight="1" spans="1:7">
      <c r="A26" s="9" t="s">
        <v>31</v>
      </c>
      <c r="B26" s="14"/>
      <c r="C26" s="14"/>
      <c r="D26" s="15"/>
      <c r="E26" s="16"/>
      <c r="F26" s="12"/>
      <c r="G26" s="13"/>
    </row>
    <row r="27" ht="38.45" customHeight="1" spans="1:7">
      <c r="A27" s="22" t="s">
        <v>32</v>
      </c>
      <c r="B27" s="14">
        <v>3716</v>
      </c>
      <c r="C27" s="14">
        <v>3716</v>
      </c>
      <c r="D27" s="15">
        <v>12006</v>
      </c>
      <c r="E27" s="16">
        <v>650</v>
      </c>
      <c r="F27" s="12">
        <f t="shared" ref="F27:F30" si="6">D27/B27*100</f>
        <v>323.089343379978</v>
      </c>
      <c r="G27" s="13">
        <f t="shared" ref="G27:G30" si="7">(D27/E27-1)*100</f>
        <v>1747.07692307692</v>
      </c>
    </row>
    <row r="28" ht="38.45" customHeight="1" spans="1:7">
      <c r="A28" s="23" t="s">
        <v>33</v>
      </c>
      <c r="B28" s="14">
        <v>142</v>
      </c>
      <c r="C28" s="24">
        <v>142</v>
      </c>
      <c r="D28" s="15">
        <v>155</v>
      </c>
      <c r="E28" s="16">
        <v>104</v>
      </c>
      <c r="F28" s="12">
        <f t="shared" si="6"/>
        <v>109.154929577465</v>
      </c>
      <c r="G28" s="13">
        <f t="shared" si="7"/>
        <v>49.0384615384615</v>
      </c>
    </row>
    <row r="29" ht="38.45" customHeight="1" spans="1:7">
      <c r="A29" s="9" t="s">
        <v>34</v>
      </c>
      <c r="B29" s="14">
        <v>235</v>
      </c>
      <c r="C29" s="14">
        <v>235</v>
      </c>
      <c r="D29" s="15">
        <v>-2585</v>
      </c>
      <c r="E29" s="16">
        <v>908</v>
      </c>
      <c r="F29" s="12">
        <f t="shared" si="6"/>
        <v>-1100</v>
      </c>
      <c r="G29" s="13">
        <f t="shared" si="7"/>
        <v>-384.691629955947</v>
      </c>
    </row>
    <row r="30" ht="38.45" customHeight="1" spans="1:7">
      <c r="A30" s="25" t="s">
        <v>35</v>
      </c>
      <c r="B30" s="26">
        <f>B4+B22</f>
        <v>24773</v>
      </c>
      <c r="C30" s="26">
        <f>C4+C22</f>
        <v>24773</v>
      </c>
      <c r="D30" s="21">
        <f>D4+D22</f>
        <v>26979</v>
      </c>
      <c r="E30" s="21">
        <v>22932</v>
      </c>
      <c r="F30" s="12">
        <f t="shared" si="6"/>
        <v>108.904856093327</v>
      </c>
      <c r="G30" s="13">
        <f t="shared" si="7"/>
        <v>17.6478283621141</v>
      </c>
    </row>
  </sheetData>
  <mergeCells count="1">
    <mergeCell ref="A1:F1"/>
  </mergeCells>
  <printOptions horizontalCentered="1"/>
  <pageMargins left="0.55" right="0.55" top="0.279166666666667" bottom="0.388888888888889" header="0.588888888888889" footer="0.159027777777778"/>
  <pageSetup paperSize="9" scale="61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35-本地区一般收入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2022-02-11T03:20:00Z</dcterms:created>
  <dcterms:modified xsi:type="dcterms:W3CDTF">2022-02-14T07:45:55Z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