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<sst xmlns="http://schemas.openxmlformats.org/spreadsheetml/2006/main" count="54" uniqueCount="49">
  <si>
    <t>2020年贡井区政府性基金预算支出决算表</t>
  </si>
  <si>
    <r>
      <rPr>
        <sz val="11"/>
        <rFont val="宋体"/>
        <charset val="134"/>
      </rPr>
      <t>单位：万元,%</t>
    </r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</si>
  <si>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</si>
  <si>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</si>
  <si>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变动预算数</t>
    </r>
  </si>
  <si>
    <r>
      <rPr>
        <b/>
        <sz val="11"/>
        <rFont val="宋体"/>
        <charset val="134"/>
      </rPr>
      <t>决算数</t>
    </r>
  </si>
  <si>
    <t>2019年决算</t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</si>
  <si>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</si>
  <si>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为上年决算</t>
    </r>
  </si>
  <si>
    <r>
      <rPr>
        <b/>
        <sz val="11"/>
        <rFont val="宋体"/>
        <charset val="134"/>
      </rPr>
      <t>一、文化旅游体育与传媒支出</t>
    </r>
  </si>
  <si>
    <r>
      <rPr>
        <sz val="11"/>
        <rFont val="宋体"/>
        <charset val="134"/>
      </rPr>
      <t>其中：国家电影事业发展专项资金安排的支出</t>
    </r>
  </si>
  <si>
    <r>
      <rPr>
        <sz val="11"/>
        <rFont val="宋体"/>
        <charset val="134"/>
      </rPr>
      <t>旅游发展基金支出</t>
    </r>
  </si>
  <si>
    <r>
      <rPr>
        <b/>
        <sz val="11"/>
        <rFont val="宋体"/>
        <charset val="134"/>
      </rPr>
      <t>二、社会保障和就业支出</t>
    </r>
  </si>
  <si>
    <r>
      <rPr>
        <sz val="11"/>
        <rFont val="宋体"/>
        <charset val="134"/>
      </rPr>
      <t>其中：大中型水库移民后期扶持基金支出</t>
    </r>
  </si>
  <si>
    <r>
      <rPr>
        <sz val="11"/>
        <rFont val="宋体"/>
        <charset val="134"/>
      </rPr>
      <t>小型水库移民扶助基金安排的支出</t>
    </r>
  </si>
  <si>
    <r>
      <rPr>
        <sz val="11"/>
        <rFont val="宋体"/>
        <charset val="134"/>
      </rPr>
      <t>小型水库移民扶助基金对应专项债务收入安排的支出</t>
    </r>
  </si>
  <si>
    <r>
      <rPr>
        <b/>
        <sz val="11"/>
        <rFont val="宋体"/>
        <charset val="134"/>
      </rPr>
      <t>三、节能环保支出</t>
    </r>
  </si>
  <si>
    <r>
      <rPr>
        <sz val="11"/>
        <rFont val="宋体"/>
        <charset val="134"/>
      </rPr>
      <t>其中：可再生能源电价附加收入安排的支出</t>
    </r>
  </si>
  <si>
    <r>
      <rPr>
        <b/>
        <sz val="11"/>
        <rFont val="宋体"/>
        <charset val="134"/>
      </rPr>
      <t>四、城乡社区支出</t>
    </r>
  </si>
  <si>
    <r>
      <rPr>
        <sz val="11"/>
        <rFont val="宋体"/>
        <charset val="134"/>
      </rPr>
      <t>其中：国有土地使用权出让收入安排的支出</t>
    </r>
  </si>
  <si>
    <r>
      <rPr>
        <sz val="11"/>
        <rFont val="宋体"/>
        <charset val="134"/>
      </rPr>
      <t>国有土地收益基金安排的支出</t>
    </r>
  </si>
  <si>
    <r>
      <rPr>
        <sz val="11"/>
        <rFont val="宋体"/>
        <charset val="134"/>
      </rPr>
      <t>农业土地开发资金安排的支出</t>
    </r>
  </si>
  <si>
    <r>
      <rPr>
        <sz val="11"/>
        <rFont val="宋体"/>
        <charset val="134"/>
      </rPr>
      <t>城市基础设施配套费安排的支出</t>
    </r>
  </si>
  <si>
    <r>
      <rPr>
        <sz val="11"/>
        <rFont val="宋体"/>
        <charset val="134"/>
      </rPr>
      <t>污水处理费安排的支出</t>
    </r>
  </si>
  <si>
    <r>
      <rPr>
        <sz val="11"/>
        <rFont val="宋体"/>
        <charset val="134"/>
      </rPr>
      <t>土地储备专项债券收入安排的支出</t>
    </r>
  </si>
  <si>
    <r>
      <rPr>
        <sz val="11"/>
        <rFont val="宋体"/>
        <charset val="134"/>
      </rPr>
      <t>棚户区改造专项债券收入安排的支出</t>
    </r>
  </si>
  <si>
    <r>
      <rPr>
        <sz val="11"/>
        <rFont val="宋体"/>
        <charset val="134"/>
      </rPr>
      <t>污水处理费对应专项债务收入安排的支出</t>
    </r>
  </si>
  <si>
    <r>
      <rPr>
        <sz val="11"/>
        <rFont val="宋体"/>
        <charset val="134"/>
      </rPr>
      <t>国有土地使用权出让收入对应专项债务收入安排的支出</t>
    </r>
  </si>
  <si>
    <r>
      <rPr>
        <b/>
        <sz val="11"/>
        <rFont val="宋体"/>
        <charset val="134"/>
      </rPr>
      <t>五、农林水支出</t>
    </r>
  </si>
  <si>
    <r>
      <rPr>
        <sz val="11"/>
        <rFont val="宋体"/>
        <charset val="134"/>
      </rPr>
      <t>其中：大中型水库库区基金安排的支出</t>
    </r>
  </si>
  <si>
    <r>
      <rPr>
        <sz val="11"/>
        <rFont val="宋体"/>
        <charset val="134"/>
      </rPr>
      <t>国家重大水利工程建设基金安排的支出</t>
    </r>
  </si>
  <si>
    <t>为预算</t>
  </si>
  <si>
    <r>
      <rPr>
        <b/>
        <sz val="11"/>
        <rFont val="宋体"/>
        <charset val="134"/>
      </rPr>
      <t>六、交通运输支出</t>
    </r>
  </si>
  <si>
    <r>
      <rPr>
        <sz val="11"/>
        <rFont val="宋体"/>
        <charset val="134"/>
      </rPr>
      <t>其中：车辆通行费安排的支出</t>
    </r>
  </si>
  <si>
    <r>
      <rPr>
        <sz val="11"/>
        <rFont val="宋体"/>
        <charset val="134"/>
      </rPr>
      <t>港口建设费安排的支出</t>
    </r>
  </si>
  <si>
    <r>
      <rPr>
        <sz val="11"/>
        <rFont val="宋体"/>
        <charset val="134"/>
      </rPr>
      <t>民航发展基金支出</t>
    </r>
  </si>
  <si>
    <r>
      <rPr>
        <sz val="11"/>
        <rFont val="宋体"/>
        <charset val="134"/>
      </rPr>
      <t>政府收费公路专项债券收入安排的支出</t>
    </r>
  </si>
  <si>
    <r>
      <rPr>
        <b/>
        <sz val="11"/>
        <rFont val="宋体"/>
        <charset val="134"/>
      </rPr>
      <t>七、资源勘探工业信息等支出</t>
    </r>
  </si>
  <si>
    <r>
      <rPr>
        <sz val="11"/>
        <rFont val="宋体"/>
        <charset val="134"/>
      </rPr>
      <t>其中：农网还贷资金支出</t>
    </r>
  </si>
  <si>
    <r>
      <rPr>
        <b/>
        <sz val="11"/>
        <rFont val="宋体"/>
        <charset val="134"/>
      </rPr>
      <t>八、其他支出</t>
    </r>
  </si>
  <si>
    <r>
      <rPr>
        <sz val="11"/>
        <rFont val="宋体"/>
        <charset val="134"/>
      </rPr>
      <t>其中：其他政府性基金及对应专项债务收入安排的支出</t>
    </r>
  </si>
  <si>
    <r>
      <rPr>
        <sz val="11"/>
        <rFont val="宋体"/>
        <charset val="134"/>
      </rPr>
      <t>彩票发行销售机构业务费安排的支出</t>
    </r>
  </si>
  <si>
    <r>
      <rPr>
        <sz val="11"/>
        <rFont val="宋体"/>
        <charset val="134"/>
      </rPr>
      <t>彩票公益金安排的支出</t>
    </r>
  </si>
  <si>
    <r>
      <rPr>
        <b/>
        <sz val="11"/>
        <rFont val="宋体"/>
        <charset val="134"/>
      </rPr>
      <t>九、债务付息支出</t>
    </r>
  </si>
  <si>
    <r>
      <rPr>
        <sz val="11"/>
        <rFont val="宋体"/>
        <charset val="134"/>
      </rPr>
      <t>其中：地方政府专项债务付息支出</t>
    </r>
  </si>
  <si>
    <r>
      <rPr>
        <b/>
        <sz val="11"/>
        <rFont val="宋体"/>
        <charset val="134"/>
      </rPr>
      <t>十、债务发行费用支出</t>
    </r>
  </si>
  <si>
    <r>
      <rPr>
        <sz val="11"/>
        <rFont val="宋体"/>
        <charset val="134"/>
      </rPr>
      <t>其中：地方政府专项债务发行费用支出</t>
    </r>
  </si>
  <si>
    <r>
      <rPr>
        <b/>
        <sz val="11"/>
        <rFont val="宋体"/>
        <charset val="134"/>
      </rPr>
      <t>十一、抗疫特别国债安排的支出</t>
    </r>
  </si>
  <si>
    <r>
      <rPr>
        <b/>
        <sz val="11"/>
        <rFont val="宋体"/>
        <charset val="134"/>
      </rPr>
      <t>政府性基金预算支出合计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</si>
</sst>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"/>
  </numFmts>
  <fonts count="28">
    <font>
      <sz val="10"/>
      <color rgb="FF000000"/>
      <name val="Times New Roman"/>
      <charset val="204"/>
    </font>
    <font>
      <sz val="20"/>
      <name val="华光小标宋_CNKI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rgb="FF000000"/>
      <name val="宋体"/>
      <charset val="20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1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3" borderId="5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6" fillId="31" borderId="9" applyNumberFormat="0" applyAlignment="0" applyProtection="0">
      <alignment vertical="center"/>
    </xf>
    <xf numFmtId="0" fontId="27" fillId="31" borderId="3" applyNumberFormat="0" applyAlignment="0" applyProtection="0">
      <alignment vertical="center"/>
    </xf>
    <xf numFmtId="0" fontId="13" fillId="11" borderId="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1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right" vertical="top" shrinkToFit="1"/>
    </xf>
    <xf numFmtId="176" fontId="5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top" wrapText="1" indent="4"/>
    </xf>
    <xf numFmtId="1" fontId="6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/>
    </xf>
    <xf numFmtId="9" fontId="4" fillId="0" borderId="1" xfId="11" applyFont="1" applyFill="1" applyBorder="1" applyAlignment="1">
      <alignment horizontal="right" vertical="top" shrinkToFi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top" wrapText="1" indent="8"/>
    </xf>
    <xf numFmtId="0" fontId="7" fillId="0" borderId="0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workbookViewId="0">
      <selection activeCell="F7" sqref="F7"/>
    </sheetView>
  </sheetViews>
  <sheetFormatPr defaultColWidth="9" defaultRowHeight="12.75"/>
  <cols>
    <col min="1" max="1" width="57.1111111111111" customWidth="1"/>
    <col min="2" max="2" width="15.1111111111111" customWidth="1"/>
    <col min="3" max="4" width="14" customWidth="1"/>
    <col min="5" max="5" width="14" hidden="1" customWidth="1"/>
    <col min="6" max="6" width="11.5555555555556" customWidth="1"/>
    <col min="7" max="7" width="12.6666666666667" customWidth="1"/>
  </cols>
  <sheetData>
    <row r="1" ht="25.5" spans="1:7">
      <c r="A1" s="1" t="s">
        <v>0</v>
      </c>
      <c r="B1" s="1"/>
      <c r="C1" s="1"/>
      <c r="D1" s="1"/>
      <c r="E1" s="1"/>
      <c r="F1" s="1"/>
      <c r="G1" s="1"/>
    </row>
    <row r="2" ht="30.75" customHeight="1" spans="1:7">
      <c r="A2" s="2" t="s">
        <v>1</v>
      </c>
      <c r="B2" s="2"/>
      <c r="C2" s="2"/>
      <c r="D2" s="2"/>
      <c r="E2" s="2"/>
      <c r="F2" s="2"/>
      <c r="G2" s="2"/>
    </row>
    <row r="3" ht="30.75" customHeight="1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ht="30.75" customHeight="1" spans="1:14">
      <c r="A4" s="4" t="s">
        <v>9</v>
      </c>
      <c r="B4" s="5">
        <v>0</v>
      </c>
      <c r="C4" s="5">
        <v>0</v>
      </c>
      <c r="D4" s="5">
        <v>0</v>
      </c>
      <c r="E4" s="5"/>
      <c r="F4" s="6"/>
      <c r="G4" s="6"/>
      <c r="N4" s="18"/>
    </row>
    <row r="5" ht="30.75" customHeight="1" spans="1:7">
      <c r="A5" s="7" t="s">
        <v>10</v>
      </c>
      <c r="B5" s="8"/>
      <c r="C5" s="8"/>
      <c r="D5" s="8"/>
      <c r="E5" s="8"/>
      <c r="F5" s="9"/>
      <c r="G5" s="9"/>
    </row>
    <row r="6" ht="30.75" customHeight="1" spans="1:14">
      <c r="A6" s="10" t="s">
        <v>11</v>
      </c>
      <c r="B6" s="8"/>
      <c r="C6" s="8"/>
      <c r="D6" s="8"/>
      <c r="E6" s="8"/>
      <c r="F6" s="9"/>
      <c r="G6" s="9"/>
      <c r="N6" s="18"/>
    </row>
    <row r="7" ht="30.75" customHeight="1" spans="1:14">
      <c r="A7" s="4" t="s">
        <v>12</v>
      </c>
      <c r="B7" s="5">
        <f>SUM(B8:B10)</f>
        <v>0</v>
      </c>
      <c r="C7" s="5">
        <f>SUM(C8:C10)</f>
        <v>12</v>
      </c>
      <c r="D7" s="5">
        <f>SUM(D8:D10)</f>
        <v>12</v>
      </c>
      <c r="E7" s="5"/>
      <c r="F7" s="6"/>
      <c r="G7" s="6"/>
      <c r="N7" s="18"/>
    </row>
    <row r="8" ht="30.75" customHeight="1" spans="1:7">
      <c r="A8" s="7" t="s">
        <v>13</v>
      </c>
      <c r="B8" s="8"/>
      <c r="C8" s="8">
        <v>12</v>
      </c>
      <c r="D8" s="11">
        <v>12</v>
      </c>
      <c r="E8" s="11"/>
      <c r="F8" s="9"/>
      <c r="G8" s="9"/>
    </row>
    <row r="9" ht="30.75" customHeight="1" spans="1:14">
      <c r="A9" s="10" t="s">
        <v>14</v>
      </c>
      <c r="B9" s="8"/>
      <c r="C9" s="8"/>
      <c r="D9" s="8"/>
      <c r="E9" s="8"/>
      <c r="F9" s="9"/>
      <c r="G9" s="9"/>
      <c r="N9" s="18"/>
    </row>
    <row r="10" ht="30.75" customHeight="1" spans="1:7">
      <c r="A10" s="10" t="s">
        <v>15</v>
      </c>
      <c r="B10" s="12"/>
      <c r="C10" s="8"/>
      <c r="D10" s="12"/>
      <c r="E10" s="12"/>
      <c r="F10" s="12"/>
      <c r="G10" s="12"/>
    </row>
    <row r="11" ht="30.75" customHeight="1" spans="1:7">
      <c r="A11" s="4" t="s">
        <v>16</v>
      </c>
      <c r="B11" s="5">
        <v>0</v>
      </c>
      <c r="C11" s="5">
        <v>0</v>
      </c>
      <c r="D11" s="5">
        <v>0</v>
      </c>
      <c r="E11" s="5"/>
      <c r="F11" s="6"/>
      <c r="G11" s="6"/>
    </row>
    <row r="12" ht="30.75" customHeight="1" spans="1:7">
      <c r="A12" s="7" t="s">
        <v>17</v>
      </c>
      <c r="B12" s="8"/>
      <c r="C12" s="8"/>
      <c r="D12" s="8"/>
      <c r="E12" s="8"/>
      <c r="F12" s="9"/>
      <c r="G12" s="9"/>
    </row>
    <row r="13" ht="30.75" customHeight="1" spans="1:7">
      <c r="A13" s="4" t="s">
        <v>18</v>
      </c>
      <c r="B13" s="5">
        <f>SUM(B14:B22)</f>
        <v>8281</v>
      </c>
      <c r="C13" s="5">
        <f>SUM(C14:C22)</f>
        <v>15964</v>
      </c>
      <c r="D13" s="5">
        <f>SUM(D14:D22)</f>
        <v>15357</v>
      </c>
      <c r="E13" s="5">
        <f>SUM(E14:E22)</f>
        <v>57727</v>
      </c>
      <c r="F13" s="13">
        <f>D13/C13</f>
        <v>0.9619769481333</v>
      </c>
      <c r="G13" s="13">
        <f>D13/E13</f>
        <v>0.266028028478875</v>
      </c>
    </row>
    <row r="14" ht="30.75" customHeight="1" spans="1:7">
      <c r="A14" s="7" t="s">
        <v>19</v>
      </c>
      <c r="B14" s="8">
        <v>8278</v>
      </c>
      <c r="C14" s="8">
        <v>14817</v>
      </c>
      <c r="D14" s="11">
        <v>14572</v>
      </c>
      <c r="E14" s="11">
        <v>56727</v>
      </c>
      <c r="F14" s="13">
        <f t="shared" ref="F14:F44" si="0">D14/C14</f>
        <v>0.983464938921509</v>
      </c>
      <c r="G14" s="13">
        <f>D14/E14</f>
        <v>0.256879440125513</v>
      </c>
    </row>
    <row r="15" ht="30.75" customHeight="1" spans="1:7">
      <c r="A15" s="10" t="s">
        <v>20</v>
      </c>
      <c r="B15" s="8"/>
      <c r="C15" s="8">
        <v>53</v>
      </c>
      <c r="D15" s="11">
        <v>53</v>
      </c>
      <c r="E15" s="11">
        <v>516</v>
      </c>
      <c r="F15" s="13">
        <f t="shared" si="0"/>
        <v>1</v>
      </c>
      <c r="G15" s="13">
        <f>D15/E15</f>
        <v>0.102713178294574</v>
      </c>
    </row>
    <row r="16" ht="30.75" customHeight="1" spans="1:7">
      <c r="A16" s="10" t="s">
        <v>21</v>
      </c>
      <c r="B16" s="8"/>
      <c r="C16" s="8"/>
      <c r="D16" s="11"/>
      <c r="E16" s="11"/>
      <c r="F16" s="13"/>
      <c r="G16" s="13"/>
    </row>
    <row r="17" ht="30.75" customHeight="1" spans="1:7">
      <c r="A17" s="10" t="s">
        <v>22</v>
      </c>
      <c r="B17" s="8">
        <v>3</v>
      </c>
      <c r="C17" s="8">
        <v>747</v>
      </c>
      <c r="D17" s="11">
        <v>677</v>
      </c>
      <c r="E17" s="11">
        <v>143</v>
      </c>
      <c r="F17" s="13">
        <f t="shared" si="0"/>
        <v>0.906291834002677</v>
      </c>
      <c r="G17" s="13">
        <f>D17/E17</f>
        <v>4.73426573426573</v>
      </c>
    </row>
    <row r="18" ht="30.75" customHeight="1" spans="1:7">
      <c r="A18" s="10" t="s">
        <v>23</v>
      </c>
      <c r="B18" s="8"/>
      <c r="C18" s="8">
        <v>347</v>
      </c>
      <c r="D18" s="11">
        <v>55</v>
      </c>
      <c r="E18" s="11">
        <v>341</v>
      </c>
      <c r="F18" s="13">
        <f t="shared" si="0"/>
        <v>0.15850144092219</v>
      </c>
      <c r="G18" s="13">
        <f>D18/E18</f>
        <v>0.161290322580645</v>
      </c>
    </row>
    <row r="19" ht="30.75" customHeight="1" spans="1:7">
      <c r="A19" s="10" t="s">
        <v>24</v>
      </c>
      <c r="B19" s="8"/>
      <c r="C19" s="8"/>
      <c r="D19" s="11"/>
      <c r="E19" s="11"/>
      <c r="F19" s="13"/>
      <c r="G19" s="13"/>
    </row>
    <row r="20" ht="30.75" customHeight="1" spans="1:7">
      <c r="A20" s="10" t="s">
        <v>25</v>
      </c>
      <c r="B20" s="8"/>
      <c r="C20" s="8"/>
      <c r="D20" s="11"/>
      <c r="E20" s="11"/>
      <c r="F20" s="13"/>
      <c r="G20" s="13"/>
    </row>
    <row r="21" ht="30.75" customHeight="1" spans="1:7">
      <c r="A21" s="10" t="s">
        <v>26</v>
      </c>
      <c r="B21" s="12"/>
      <c r="C21" s="8"/>
      <c r="D21" s="11"/>
      <c r="E21" s="11"/>
      <c r="F21" s="13"/>
      <c r="G21" s="13"/>
    </row>
    <row r="22" ht="30.75" customHeight="1" spans="1:7">
      <c r="A22" s="10" t="s">
        <v>27</v>
      </c>
      <c r="B22" s="12"/>
      <c r="C22" s="8"/>
      <c r="D22" s="11"/>
      <c r="E22" s="11"/>
      <c r="F22" s="13"/>
      <c r="G22" s="13"/>
    </row>
    <row r="23" ht="30.75" customHeight="1" spans="1:7">
      <c r="A23" s="4" t="s">
        <v>28</v>
      </c>
      <c r="B23" s="5">
        <v>0</v>
      </c>
      <c r="C23" s="5">
        <f>SUM(C24:C25)</f>
        <v>676</v>
      </c>
      <c r="D23" s="5">
        <f>SUM(D24:D25)</f>
        <v>676</v>
      </c>
      <c r="E23" s="5"/>
      <c r="F23" s="13">
        <f t="shared" si="0"/>
        <v>1</v>
      </c>
      <c r="G23" s="13"/>
    </row>
    <row r="24" ht="30.75" customHeight="1" spans="1:7">
      <c r="A24" s="7" t="s">
        <v>29</v>
      </c>
      <c r="B24" s="8"/>
      <c r="C24" s="8"/>
      <c r="D24" s="11"/>
      <c r="E24" s="11"/>
      <c r="F24" s="13"/>
      <c r="G24" s="13"/>
    </row>
    <row r="25" ht="30.75" customHeight="1" spans="1:7">
      <c r="A25" s="10" t="s">
        <v>30</v>
      </c>
      <c r="B25" s="8"/>
      <c r="C25" s="8">
        <v>676</v>
      </c>
      <c r="D25" s="11">
        <v>676</v>
      </c>
      <c r="E25" s="11"/>
      <c r="F25" s="13">
        <f t="shared" si="0"/>
        <v>1</v>
      </c>
      <c r="G25" s="13"/>
    </row>
    <row r="26" ht="30.75" customHeight="1" spans="1:7">
      <c r="A26" s="14" t="s">
        <v>2</v>
      </c>
      <c r="B26" s="15" t="s">
        <v>3</v>
      </c>
      <c r="C26" s="15" t="s">
        <v>4</v>
      </c>
      <c r="D26" s="15" t="s">
        <v>5</v>
      </c>
      <c r="E26" s="15"/>
      <c r="F26" s="13" t="s">
        <v>31</v>
      </c>
      <c r="G26" s="16" t="s">
        <v>8</v>
      </c>
    </row>
    <row r="27" ht="30.75" customHeight="1" spans="1:7">
      <c r="A27" s="4" t="s">
        <v>32</v>
      </c>
      <c r="B27" s="5">
        <v>0</v>
      </c>
      <c r="C27" s="5">
        <v>0</v>
      </c>
      <c r="D27" s="5">
        <v>0</v>
      </c>
      <c r="E27" s="5"/>
      <c r="F27" s="13"/>
      <c r="G27" s="13"/>
    </row>
    <row r="28" ht="30.75" customHeight="1" spans="1:7">
      <c r="A28" s="7" t="s">
        <v>33</v>
      </c>
      <c r="B28" s="8"/>
      <c r="C28" s="8"/>
      <c r="D28" s="8"/>
      <c r="E28" s="8"/>
      <c r="F28" s="13"/>
      <c r="G28" s="13"/>
    </row>
    <row r="29" ht="30.75" customHeight="1" spans="1:7">
      <c r="A29" s="10" t="s">
        <v>34</v>
      </c>
      <c r="B29" s="8"/>
      <c r="C29" s="8"/>
      <c r="D29" s="8"/>
      <c r="E29" s="8"/>
      <c r="F29" s="13"/>
      <c r="G29" s="13"/>
    </row>
    <row r="30" ht="30.75" customHeight="1" spans="1:7">
      <c r="A30" s="10" t="s">
        <v>35</v>
      </c>
      <c r="B30" s="8"/>
      <c r="C30" s="8"/>
      <c r="D30" s="8"/>
      <c r="E30" s="8"/>
      <c r="F30" s="13"/>
      <c r="G30" s="13"/>
    </row>
    <row r="31" ht="30.75" customHeight="1" spans="1:7">
      <c r="A31" s="10" t="s">
        <v>36</v>
      </c>
      <c r="B31" s="8"/>
      <c r="C31" s="8"/>
      <c r="D31" s="8"/>
      <c r="E31" s="8"/>
      <c r="F31" s="13"/>
      <c r="G31" s="13"/>
    </row>
    <row r="32" ht="30.75" customHeight="1" spans="1:7">
      <c r="A32" s="4" t="s">
        <v>37</v>
      </c>
      <c r="B32" s="5">
        <v>0</v>
      </c>
      <c r="C32" s="5">
        <v>0</v>
      </c>
      <c r="D32" s="5">
        <v>0</v>
      </c>
      <c r="E32" s="5"/>
      <c r="F32" s="13"/>
      <c r="G32" s="13"/>
    </row>
    <row r="33" ht="30.75" customHeight="1" spans="1:7">
      <c r="A33" s="7" t="s">
        <v>38</v>
      </c>
      <c r="B33" s="8"/>
      <c r="C33" s="8"/>
      <c r="D33" s="8"/>
      <c r="E33" s="8"/>
      <c r="F33" s="13"/>
      <c r="G33" s="13"/>
    </row>
    <row r="34" ht="30.75" customHeight="1" spans="1:7">
      <c r="A34" s="4" t="s">
        <v>39</v>
      </c>
      <c r="B34" s="5">
        <f>SUM(B35:B37)</f>
        <v>18040</v>
      </c>
      <c r="C34" s="5">
        <f>SUM(C35:C37)</f>
        <v>66884</v>
      </c>
      <c r="D34" s="5">
        <f>SUM(D35:D37)</f>
        <v>52935</v>
      </c>
      <c r="E34" s="5">
        <f>SUM(E35:E37)</f>
        <v>340</v>
      </c>
      <c r="F34" s="13">
        <f t="shared" si="0"/>
        <v>0.791444889659709</v>
      </c>
      <c r="G34" s="13">
        <f>D34/E34</f>
        <v>155.691176470588</v>
      </c>
    </row>
    <row r="35" ht="30.75" customHeight="1" spans="1:7">
      <c r="A35" s="7" t="s">
        <v>40</v>
      </c>
      <c r="B35" s="8">
        <v>18040</v>
      </c>
      <c r="C35" s="8">
        <v>66576</v>
      </c>
      <c r="D35" s="11">
        <v>52627</v>
      </c>
      <c r="E35" s="11"/>
      <c r="F35" s="13">
        <f t="shared" si="0"/>
        <v>0.790480052871906</v>
      </c>
      <c r="G35" s="13"/>
    </row>
    <row r="36" ht="30.75" customHeight="1" spans="1:7">
      <c r="A36" s="10" t="s">
        <v>41</v>
      </c>
      <c r="B36" s="8"/>
      <c r="C36" s="8"/>
      <c r="D36" s="11"/>
      <c r="E36" s="11"/>
      <c r="F36" s="13"/>
      <c r="G36" s="13"/>
    </row>
    <row r="37" ht="30.75" customHeight="1" spans="1:7">
      <c r="A37" s="10" t="s">
        <v>42</v>
      </c>
      <c r="B37" s="8"/>
      <c r="C37" s="8">
        <v>308</v>
      </c>
      <c r="D37" s="11">
        <v>308</v>
      </c>
      <c r="E37" s="11">
        <v>340</v>
      </c>
      <c r="F37" s="13">
        <f t="shared" si="0"/>
        <v>1</v>
      </c>
      <c r="G37" s="13">
        <f t="shared" ref="G37:G44" si="1">D37/E37</f>
        <v>0.905882352941176</v>
      </c>
    </row>
    <row r="38" ht="30.75" customHeight="1" spans="1:7">
      <c r="A38" s="4" t="s">
        <v>43</v>
      </c>
      <c r="B38" s="5">
        <f>SUM(B39)</f>
        <v>3722</v>
      </c>
      <c r="C38" s="5">
        <f>SUM(C39)</f>
        <v>4705</v>
      </c>
      <c r="D38" s="5">
        <f>SUM(D39)</f>
        <v>4705</v>
      </c>
      <c r="E38" s="5">
        <f>SUM(E39)</f>
        <v>2658</v>
      </c>
      <c r="F38" s="13">
        <f t="shared" si="0"/>
        <v>1</v>
      </c>
      <c r="G38" s="13">
        <f t="shared" si="1"/>
        <v>1.77012791572611</v>
      </c>
    </row>
    <row r="39" ht="30.75" customHeight="1" spans="1:7">
      <c r="A39" s="7" t="s">
        <v>44</v>
      </c>
      <c r="B39" s="8">
        <v>3722</v>
      </c>
      <c r="C39" s="8">
        <v>4705</v>
      </c>
      <c r="D39" s="8">
        <v>4705</v>
      </c>
      <c r="E39" s="8">
        <v>2658</v>
      </c>
      <c r="F39" s="13">
        <f t="shared" si="0"/>
        <v>1</v>
      </c>
      <c r="G39" s="13">
        <f t="shared" si="1"/>
        <v>1.77012791572611</v>
      </c>
    </row>
    <row r="40" ht="30.75" customHeight="1" spans="1:7">
      <c r="A40" s="4" t="s">
        <v>45</v>
      </c>
      <c r="B40" s="5">
        <v>0</v>
      </c>
      <c r="C40" s="5">
        <f>SUM(C41)</f>
        <v>66</v>
      </c>
      <c r="D40" s="5">
        <f>SUM(D41)</f>
        <v>66</v>
      </c>
      <c r="E40" s="5">
        <f>SUM(E41)</f>
        <v>41</v>
      </c>
      <c r="F40" s="13">
        <f t="shared" si="0"/>
        <v>1</v>
      </c>
      <c r="G40" s="13">
        <f t="shared" si="1"/>
        <v>1.60975609756098</v>
      </c>
    </row>
    <row r="41" ht="30.75" customHeight="1" spans="1:7">
      <c r="A41" s="7" t="s">
        <v>46</v>
      </c>
      <c r="B41" s="8"/>
      <c r="C41" s="8">
        <v>66</v>
      </c>
      <c r="D41" s="8">
        <v>66</v>
      </c>
      <c r="E41" s="8">
        <v>41</v>
      </c>
      <c r="F41" s="13">
        <f t="shared" si="0"/>
        <v>1</v>
      </c>
      <c r="G41" s="13">
        <f t="shared" si="1"/>
        <v>1.60975609756098</v>
      </c>
    </row>
    <row r="42" ht="30.75" customHeight="1" spans="1:7">
      <c r="A42" s="4" t="s">
        <v>47</v>
      </c>
      <c r="B42" s="12"/>
      <c r="C42" s="5">
        <v>5000</v>
      </c>
      <c r="D42" s="5">
        <v>5000</v>
      </c>
      <c r="E42" s="5"/>
      <c r="F42" s="13">
        <f t="shared" si="0"/>
        <v>1</v>
      </c>
      <c r="G42" s="13"/>
    </row>
    <row r="43" ht="30.75" customHeight="1" spans="1:7">
      <c r="A43" s="12"/>
      <c r="B43" s="12"/>
      <c r="C43" s="12"/>
      <c r="D43" s="12"/>
      <c r="E43" s="12"/>
      <c r="F43" s="13"/>
      <c r="G43" s="13"/>
    </row>
    <row r="44" ht="30.75" customHeight="1" spans="1:7">
      <c r="A44" s="17" t="s">
        <v>48</v>
      </c>
      <c r="B44" s="5">
        <f>B38+B34+B13</f>
        <v>30043</v>
      </c>
      <c r="C44" s="5">
        <f>C42+C40+C38+C34+C23+C13+C7</f>
        <v>93307</v>
      </c>
      <c r="D44" s="5">
        <f>D42+D40+D38+D34+D23+D13+D7</f>
        <v>78751</v>
      </c>
      <c r="E44" s="5">
        <f>E42+E40+E38+E34+E23+E13+E7</f>
        <v>60766</v>
      </c>
      <c r="F44" s="13">
        <f t="shared" si="0"/>
        <v>0.843998842530571</v>
      </c>
      <c r="G44" s="13">
        <f t="shared" si="1"/>
        <v>1.29597143139255</v>
      </c>
    </row>
  </sheetData>
  <mergeCells count="2">
    <mergeCell ref="A1:G1"/>
    <mergeCell ref="A2:G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